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ShyamSundarSriram</author>
  </authors>
  <commentList>
    <comment ref="A17" authorId="0">
      <text>
        <r>
          <rPr>
            <b/>
            <sz val="9"/>
            <rFont val="Tahoma"/>
            <family val="0"/>
          </rPr>
          <t>ShyamSundarSriram:</t>
        </r>
        <r>
          <rPr>
            <sz val="9"/>
            <rFont val="Tahoma"/>
            <family val="0"/>
          </rPr>
          <t xml:space="preserve">
net of depreciation</t>
        </r>
      </text>
    </comment>
  </commentList>
</comments>
</file>

<file path=xl/sharedStrings.xml><?xml version="1.0" encoding="utf-8"?>
<sst xmlns="http://schemas.openxmlformats.org/spreadsheetml/2006/main" count="31" uniqueCount="31">
  <si>
    <t>EBIT</t>
  </si>
  <si>
    <t>Taxes</t>
  </si>
  <si>
    <t>EBIT(1-t)</t>
  </si>
  <si>
    <t>FCFF</t>
  </si>
  <si>
    <t>Terminal Year</t>
  </si>
  <si>
    <t>Cost of Equity</t>
  </si>
  <si>
    <t>After-tax Cost of Debt</t>
  </si>
  <si>
    <t>Cost of Capital</t>
  </si>
  <si>
    <t>Terminal Value</t>
  </si>
  <si>
    <t>Present Value</t>
  </si>
  <si>
    <t>Value of Firm =</t>
  </si>
  <si>
    <t>Value of Equity =</t>
  </si>
  <si>
    <t>Value of Debt =</t>
  </si>
  <si>
    <t>Pre-tax Cost of Debt</t>
  </si>
  <si>
    <t>Earnings before interest and taxes =</t>
  </si>
  <si>
    <t>Expected growth for next 5 years =</t>
  </si>
  <si>
    <t>Expected growth after year 5 =</t>
  </si>
  <si>
    <t>Tax rate =</t>
  </si>
  <si>
    <t>Debt ratio for the firm =</t>
  </si>
  <si>
    <t>! Equity as % of value</t>
  </si>
  <si>
    <t>! Debt as % of value</t>
  </si>
  <si>
    <t>Inputs</t>
  </si>
  <si>
    <t>Reinvestment rate</t>
  </si>
  <si>
    <t>Expected Growth rate</t>
  </si>
  <si>
    <t>Return on capital in high growth=</t>
  </si>
  <si>
    <t>Return on capital in stable growth =</t>
  </si>
  <si>
    <t>Cost of equity =</t>
  </si>
  <si>
    <t>Pre-tax cost of debt =</t>
  </si>
  <si>
    <t xml:space="preserve">1. Assuming no cash flow due to changes in working capital charges or WC remains constant. </t>
  </si>
  <si>
    <t xml:space="preserve"> - FC Reinvestment</t>
  </si>
  <si>
    <t>FCFF example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</si>
</sst>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000000000000%"/>
    <numFmt numFmtId="180" formatCode="0.000%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76" fontId="0" fillId="0" borderId="0" xfId="44" applyFont="1" applyAlignment="1">
      <alignment/>
    </xf>
    <xf numFmtId="176" fontId="0" fillId="0" borderId="10" xfId="44" applyFont="1" applyBorder="1" applyAlignment="1">
      <alignment/>
    </xf>
    <xf numFmtId="176" fontId="0" fillId="0" borderId="11" xfId="44" applyFon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8" sqref="C8"/>
    </sheetView>
  </sheetViews>
  <sheetFormatPr defaultColWidth="11.375" defaultRowHeight="12"/>
  <cols>
    <col min="1" max="1" width="19.375" style="0" bestFit="1" customWidth="1"/>
  </cols>
  <sheetData>
    <row r="1" ht="12">
      <c r="A1" s="9" t="s">
        <v>21</v>
      </c>
    </row>
    <row r="2" spans="1:3" ht="12">
      <c r="A2" t="s">
        <v>14</v>
      </c>
      <c r="C2">
        <v>100</v>
      </c>
    </row>
    <row r="3" spans="1:3" ht="12">
      <c r="A3" t="s">
        <v>15</v>
      </c>
      <c r="C3" s="1">
        <v>0.1</v>
      </c>
    </row>
    <row r="4" spans="1:3" ht="12">
      <c r="A4" t="s">
        <v>16</v>
      </c>
      <c r="C4" s="1">
        <v>0.05</v>
      </c>
    </row>
    <row r="5" spans="1:3" ht="12">
      <c r="A5" t="s">
        <v>17</v>
      </c>
      <c r="C5" s="1">
        <v>0.4</v>
      </c>
    </row>
    <row r="6" spans="1:3" ht="12">
      <c r="A6" t="s">
        <v>18</v>
      </c>
      <c r="C6" s="1">
        <v>0.2</v>
      </c>
    </row>
    <row r="7" spans="1:3" ht="12">
      <c r="A7" t="s">
        <v>26</v>
      </c>
      <c r="C7" s="1">
        <v>0.12</v>
      </c>
    </row>
    <row r="8" spans="1:3" ht="12">
      <c r="A8" t="s">
        <v>27</v>
      </c>
      <c r="C8" s="1">
        <v>0.07</v>
      </c>
    </row>
    <row r="9" spans="1:3" ht="12">
      <c r="A9" t="s">
        <v>24</v>
      </c>
      <c r="C9" s="1">
        <v>0.12</v>
      </c>
    </row>
    <row r="10" spans="1:4" ht="12">
      <c r="A10" t="s">
        <v>25</v>
      </c>
      <c r="C10" s="1">
        <v>0.1</v>
      </c>
      <c r="D10" t="s">
        <v>28</v>
      </c>
    </row>
    <row r="11" spans="1:8" ht="15.75">
      <c r="A11" s="11" t="s">
        <v>30</v>
      </c>
      <c r="B11" s="9">
        <v>0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4</v>
      </c>
    </row>
    <row r="12" spans="1:8" ht="12">
      <c r="A12" t="s">
        <v>23</v>
      </c>
      <c r="C12" s="1">
        <f>C3</f>
        <v>0.1</v>
      </c>
      <c r="D12" s="1">
        <f>C12</f>
        <v>0.1</v>
      </c>
      <c r="E12" s="1">
        <f>D12</f>
        <v>0.1</v>
      </c>
      <c r="F12" s="1">
        <f>E12</f>
        <v>0.1</v>
      </c>
      <c r="G12" s="1">
        <f>F12</f>
        <v>0.1</v>
      </c>
      <c r="H12" s="1">
        <f>C4</f>
        <v>0.05</v>
      </c>
    </row>
    <row r="13" spans="1:8" ht="12">
      <c r="A13" t="s">
        <v>22</v>
      </c>
      <c r="C13" s="2">
        <f>C12/$C$9</f>
        <v>0.8333333333333334</v>
      </c>
      <c r="D13" s="2">
        <f>D12/$C$9</f>
        <v>0.8333333333333334</v>
      </c>
      <c r="E13" s="2">
        <f>E12/$C$9</f>
        <v>0.8333333333333334</v>
      </c>
      <c r="F13" s="2">
        <f>F12/$C$9</f>
        <v>0.8333333333333334</v>
      </c>
      <c r="G13" s="2">
        <f>G12/$C$9</f>
        <v>0.8333333333333334</v>
      </c>
      <c r="H13" s="10">
        <f>H12/C10</f>
        <v>0.5</v>
      </c>
    </row>
    <row r="14" spans="1:8" ht="12">
      <c r="A14" t="s">
        <v>0</v>
      </c>
      <c r="B14" s="4">
        <f>C2</f>
        <v>100</v>
      </c>
      <c r="C14" s="4">
        <f>B14*(1+$C$3)</f>
        <v>110.00000000000001</v>
      </c>
      <c r="D14" s="4">
        <f>C14*(1+$C$3)</f>
        <v>121.00000000000003</v>
      </c>
      <c r="E14" s="4">
        <f>D14*(1+$C$3)</f>
        <v>133.10000000000005</v>
      </c>
      <c r="F14" s="4">
        <f>E14*(1+$C$3)</f>
        <v>146.41000000000008</v>
      </c>
      <c r="G14" s="4">
        <f>F14*(1+$C$3)</f>
        <v>161.0510000000001</v>
      </c>
      <c r="H14" s="4">
        <f>G14*(1+C4)</f>
        <v>169.10355000000013</v>
      </c>
    </row>
    <row r="15" spans="1:8" ht="12">
      <c r="A15" t="s">
        <v>1</v>
      </c>
      <c r="B15" s="4"/>
      <c r="C15" s="4">
        <f aca="true" t="shared" si="0" ref="C15:H15">$C$5*C14</f>
        <v>44.00000000000001</v>
      </c>
      <c r="D15" s="4">
        <f t="shared" si="0"/>
        <v>48.40000000000001</v>
      </c>
      <c r="E15" s="4">
        <f t="shared" si="0"/>
        <v>53.24000000000002</v>
      </c>
      <c r="F15" s="4">
        <f t="shared" si="0"/>
        <v>58.564000000000036</v>
      </c>
      <c r="G15" s="4">
        <f t="shared" si="0"/>
        <v>64.42040000000004</v>
      </c>
      <c r="H15" s="4">
        <f t="shared" si="0"/>
        <v>67.64142000000005</v>
      </c>
    </row>
    <row r="16" spans="1:8" ht="12">
      <c r="A16" t="s">
        <v>2</v>
      </c>
      <c r="B16" s="4"/>
      <c r="C16" s="4">
        <f aca="true" t="shared" si="1" ref="C16:H16">C14-C15</f>
        <v>66</v>
      </c>
      <c r="D16" s="4">
        <f t="shared" si="1"/>
        <v>72.60000000000002</v>
      </c>
      <c r="E16" s="4">
        <f t="shared" si="1"/>
        <v>79.86000000000003</v>
      </c>
      <c r="F16" s="4">
        <f t="shared" si="1"/>
        <v>87.84600000000005</v>
      </c>
      <c r="G16" s="4">
        <f t="shared" si="1"/>
        <v>96.63060000000006</v>
      </c>
      <c r="H16" s="4">
        <f t="shared" si="1"/>
        <v>101.46213000000007</v>
      </c>
    </row>
    <row r="17" spans="1:8" ht="12">
      <c r="A17" t="s">
        <v>29</v>
      </c>
      <c r="B17" s="4"/>
      <c r="C17" s="4">
        <f aca="true" t="shared" si="2" ref="C17:H17">C13*C16</f>
        <v>55</v>
      </c>
      <c r="D17" s="4">
        <f t="shared" si="2"/>
        <v>60.50000000000002</v>
      </c>
      <c r="E17" s="4">
        <f t="shared" si="2"/>
        <v>66.55000000000003</v>
      </c>
      <c r="F17" s="4">
        <f t="shared" si="2"/>
        <v>73.20500000000004</v>
      </c>
      <c r="G17" s="4">
        <f t="shared" si="2"/>
        <v>80.52550000000005</v>
      </c>
      <c r="H17" s="4">
        <f t="shared" si="2"/>
        <v>50.73106500000004</v>
      </c>
    </row>
    <row r="18" spans="1:8" ht="12">
      <c r="A18" t="s">
        <v>3</v>
      </c>
      <c r="B18" s="4"/>
      <c r="C18" s="4">
        <f aca="true" t="shared" si="3" ref="C18:H18">C16-C17</f>
        <v>11</v>
      </c>
      <c r="D18" s="4">
        <f t="shared" si="3"/>
        <v>12.100000000000001</v>
      </c>
      <c r="E18" s="4">
        <f t="shared" si="3"/>
        <v>13.310000000000002</v>
      </c>
      <c r="F18" s="4">
        <f t="shared" si="3"/>
        <v>14.641000000000005</v>
      </c>
      <c r="G18" s="4">
        <f t="shared" si="3"/>
        <v>16.105100000000007</v>
      </c>
      <c r="H18" s="4">
        <f t="shared" si="3"/>
        <v>50.73106500000004</v>
      </c>
    </row>
    <row r="19" spans="1:8" ht="12">
      <c r="A19" t="s">
        <v>8</v>
      </c>
      <c r="B19" s="4"/>
      <c r="C19" s="4"/>
      <c r="D19" s="4"/>
      <c r="E19" s="4"/>
      <c r="F19" s="4"/>
      <c r="G19" s="4">
        <f>H18/(H32-H12)</f>
        <v>932.5563419117653</v>
      </c>
      <c r="H19" s="4"/>
    </row>
    <row r="20" spans="1:8" ht="12.75" thickBot="1">
      <c r="A20" t="s">
        <v>9</v>
      </c>
      <c r="B20" s="4"/>
      <c r="C20" s="4">
        <f>C18/(1+C32)^C11</f>
        <v>9.9601593625498</v>
      </c>
      <c r="D20" s="4">
        <f>D18/(1+D32)^D11</f>
        <v>9.920477452738846</v>
      </c>
      <c r="E20" s="4">
        <f>E18/(1+E32)^E11</f>
        <v>9.880953638186101</v>
      </c>
      <c r="F20" s="4">
        <f>F18/(1+F32)^F11</f>
        <v>9.841587289029983</v>
      </c>
      <c r="G20" s="4">
        <f>(G18+G19)/(1+G32)^G11</f>
        <v>577.4032969037029</v>
      </c>
      <c r="H20" s="4"/>
    </row>
    <row r="21" spans="1:8" ht="12.75" thickBot="1">
      <c r="A21" t="s">
        <v>10</v>
      </c>
      <c r="B21" s="6">
        <f>SUM(C20:G20)</f>
        <v>617.0064746462076</v>
      </c>
      <c r="C21" s="7"/>
      <c r="D21" s="8"/>
      <c r="E21" s="8"/>
      <c r="F21" s="8"/>
      <c r="G21" s="7"/>
      <c r="H21" s="4"/>
    </row>
    <row r="22" spans="1:8" ht="12.75" thickBot="1">
      <c r="A22" t="s">
        <v>11</v>
      </c>
      <c r="B22" s="5">
        <f>(1-C6)*B21</f>
        <v>493.6051797169661</v>
      </c>
      <c r="C22" t="s">
        <v>19</v>
      </c>
      <c r="H22" s="4"/>
    </row>
    <row r="23" spans="1:8" ht="12.75" thickBot="1">
      <c r="A23" t="s">
        <v>12</v>
      </c>
      <c r="B23" s="5">
        <f>C6*B21</f>
        <v>123.40129492924153</v>
      </c>
      <c r="C23" t="s">
        <v>20</v>
      </c>
      <c r="H23" s="4"/>
    </row>
    <row r="24" spans="2:8" ht="12">
      <c r="B24" s="4"/>
      <c r="H24" s="4"/>
    </row>
    <row r="25" spans="2:8" ht="12">
      <c r="B25" s="4"/>
      <c r="H25" s="4"/>
    </row>
    <row r="26" spans="2:8" ht="12">
      <c r="B26" s="4"/>
      <c r="H26" s="4"/>
    </row>
    <row r="27" spans="2:8" ht="12">
      <c r="B27" s="4"/>
      <c r="C27" s="4"/>
      <c r="D27" s="4"/>
      <c r="E27" s="4"/>
      <c r="F27" s="4"/>
      <c r="G27" s="4"/>
      <c r="H27" s="4"/>
    </row>
    <row r="29" spans="1:8" ht="12">
      <c r="A29" t="s">
        <v>5</v>
      </c>
      <c r="C29" s="2">
        <f>C7</f>
        <v>0.12</v>
      </c>
      <c r="D29" s="1">
        <f>C29</f>
        <v>0.12</v>
      </c>
      <c r="E29" s="2">
        <f>D29</f>
        <v>0.12</v>
      </c>
      <c r="F29" s="2">
        <f>E29</f>
        <v>0.12</v>
      </c>
      <c r="G29" s="2">
        <f>F29</f>
        <v>0.12</v>
      </c>
      <c r="H29" s="2">
        <f>G29</f>
        <v>0.12</v>
      </c>
    </row>
    <row r="30" spans="1:8" ht="12">
      <c r="A30" t="s">
        <v>13</v>
      </c>
      <c r="C30" s="2">
        <f>C8</f>
        <v>0.07</v>
      </c>
      <c r="D30" s="1">
        <f aca="true" t="shared" si="4" ref="D30:H32">C30</f>
        <v>0.07</v>
      </c>
      <c r="E30" s="2">
        <f t="shared" si="4"/>
        <v>0.07</v>
      </c>
      <c r="F30" s="2">
        <f t="shared" si="4"/>
        <v>0.07</v>
      </c>
      <c r="G30" s="2">
        <f t="shared" si="4"/>
        <v>0.07</v>
      </c>
      <c r="H30" s="2">
        <f>G30</f>
        <v>0.07</v>
      </c>
    </row>
    <row r="31" spans="1:8" ht="12">
      <c r="A31" t="s">
        <v>6</v>
      </c>
      <c r="C31" s="2">
        <f>C30*(1-C5)</f>
        <v>0.042</v>
      </c>
      <c r="D31" s="1">
        <f t="shared" si="4"/>
        <v>0.042</v>
      </c>
      <c r="E31" s="2">
        <f t="shared" si="4"/>
        <v>0.042</v>
      </c>
      <c r="F31" s="2">
        <f t="shared" si="4"/>
        <v>0.042</v>
      </c>
      <c r="G31" s="2">
        <f t="shared" si="4"/>
        <v>0.042</v>
      </c>
      <c r="H31" s="2">
        <f t="shared" si="4"/>
        <v>0.042</v>
      </c>
    </row>
    <row r="32" spans="1:8" ht="12">
      <c r="A32" t="s">
        <v>7</v>
      </c>
      <c r="C32" s="3">
        <f>(1-C6)*C29+C6*C31</f>
        <v>0.1044</v>
      </c>
      <c r="D32" s="2">
        <f t="shared" si="4"/>
        <v>0.1044</v>
      </c>
      <c r="E32" s="2">
        <f t="shared" si="4"/>
        <v>0.1044</v>
      </c>
      <c r="F32" s="2">
        <f t="shared" si="4"/>
        <v>0.1044</v>
      </c>
      <c r="G32" s="2">
        <f t="shared" si="4"/>
        <v>0.1044</v>
      </c>
      <c r="H32" s="3">
        <f>(1-C6)*H29+C6*H31</f>
        <v>0.1044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ranadeb singha</dc:creator>
  <cp:keywords/>
  <dc:description/>
  <cp:lastModifiedBy>SONY</cp:lastModifiedBy>
  <dcterms:created xsi:type="dcterms:W3CDTF">1999-06-23T14:07:12Z</dcterms:created>
  <dcterms:modified xsi:type="dcterms:W3CDTF">2016-02-23T15:21:03Z</dcterms:modified>
  <cp:category/>
  <cp:version/>
  <cp:contentType/>
  <cp:contentStatus/>
</cp:coreProperties>
</file>